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Kamin\Desktop\Konkurs nr 4\Wersja ostateczna\"/>
    </mc:Choice>
  </mc:AlternateContent>
  <bookViews>
    <workbookView xWindow="0" yWindow="0" windowWidth="28800" windowHeight="12135"/>
  </bookViews>
  <sheets>
    <sheet name="alokacja 2020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0" i="1"/>
  <c r="D16" i="1" s="1"/>
  <c r="C25" i="1" l="1"/>
  <c r="R30" i="1" l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C31" i="1" s="1"/>
  <c r="R25" i="1"/>
  <c r="Q25" i="1"/>
  <c r="P25" i="1"/>
  <c r="P31" i="1" s="1"/>
  <c r="O25" i="1"/>
  <c r="N25" i="1"/>
  <c r="M25" i="1"/>
  <c r="L25" i="1"/>
  <c r="L31" i="1" s="1"/>
  <c r="K25" i="1"/>
  <c r="J25" i="1"/>
  <c r="I25" i="1"/>
  <c r="I31" i="1" s="1"/>
  <c r="H25" i="1"/>
  <c r="G25" i="1"/>
  <c r="G31" i="1" s="1"/>
  <c r="F25" i="1"/>
  <c r="F31" i="1" s="1"/>
  <c r="E25" i="1"/>
  <c r="D25" i="1"/>
  <c r="D31" i="1" s="1"/>
  <c r="E31" i="1" l="1"/>
  <c r="H31" i="1"/>
  <c r="J31" i="1"/>
  <c r="Q31" i="1"/>
  <c r="M31" i="1"/>
  <c r="N31" i="1"/>
  <c r="K31" i="1"/>
  <c r="O31" i="1"/>
  <c r="R31" i="1"/>
  <c r="C10" i="1"/>
  <c r="C15" i="1"/>
  <c r="C16" i="1" l="1"/>
</calcChain>
</file>

<file path=xl/sharedStrings.xml><?xml version="1.0" encoding="utf-8"?>
<sst xmlns="http://schemas.openxmlformats.org/spreadsheetml/2006/main" count="50" uniqueCount="38">
  <si>
    <t xml:space="preserve">Nr działania </t>
  </si>
  <si>
    <t xml:space="preserve">Nazwa działania                                          </t>
  </si>
  <si>
    <t>Gromadzenie przykładów operacji realizujących poszczególne priorytety Programu.</t>
  </si>
  <si>
    <t>Szkolenia i działania na rzecz tworzenia sieci kontaktów dla Lokalnych Grup Działania (LGD), w tym zapewnianie pomocy technicznej w zakresie współpracy międzyterytorialnej i międzynarodowej.</t>
  </si>
  <si>
    <t>Ułatwianie wymiany wiedzy pomiędzy podmiotami uczestniczącymi w rozwoju obszarów wiejskich oraz wymiana i rozpowszechnianie rezultatów działań na rzecz tego rozwoju.</t>
  </si>
  <si>
    <t>Organizacja i udział w targach, wystawach tematycznych na rzecz prezentacji osiągnięć i promocji polskiej wsi w kraju i za granicą.</t>
  </si>
  <si>
    <t xml:space="preserve">Aktywizacja mieszkańców wsi na rzecz podejmowania inicjatyw służących włączeniu społecznemu, w szczególności osób starszych, młodzieży, niepełnosprawnych, mniejszości narodowych i innych osób wykluczonych społecznie. </t>
  </si>
  <si>
    <t>Identyfikacja, gromadzenie i upowszechnianie dobrych praktyk mających wpływ na rozwój obszarów wiejskich.</t>
  </si>
  <si>
    <t>Promocja zrównoważonego rozwoju obszarów wiejskich.</t>
  </si>
  <si>
    <t xml:space="preserve">                                                                               Urząd Marszałkowski
                                                                                          Województwa   Działanie</t>
  </si>
  <si>
    <t>Dolnośląskiego</t>
  </si>
  <si>
    <t>Kujawsko-Pomorskiego</t>
  </si>
  <si>
    <t>Lubelskiego</t>
  </si>
  <si>
    <t>Lubuskiego</t>
  </si>
  <si>
    <t>Łódzkiego</t>
  </si>
  <si>
    <t>Małopolskiego</t>
  </si>
  <si>
    <t>Mazowieckiego</t>
  </si>
  <si>
    <t>Opolskiego</t>
  </si>
  <si>
    <t>Podkarpackiego</t>
  </si>
  <si>
    <t>Podlaskiego</t>
  </si>
  <si>
    <t>Pomorskiego</t>
  </si>
  <si>
    <t>Śląskiego</t>
  </si>
  <si>
    <t>Świętokrzyskiego</t>
  </si>
  <si>
    <t>Warmińsko-Mazurskiego</t>
  </si>
  <si>
    <t>Wielkopolskiego</t>
  </si>
  <si>
    <t>Zachodniopomorskiego</t>
  </si>
  <si>
    <t>SUMA (w zł) na działania 10-13</t>
  </si>
  <si>
    <t>SUMA (w z)ł na działania 3, 4, 6 i 9</t>
  </si>
  <si>
    <t>SUMA (w zł) na działania 3, 4, 6 i 9-13</t>
  </si>
  <si>
    <t>Limit środków (w zł) dla partnerów KSOW składających wnioski o wybór operacji do Centrum Doradztwa Rolniczego z siedzibą w Brwinowie oddział w Warszawie jako jednostki centralnej KSOW w zakresie działania nr 3, 4, 6 i 9-13 planu działania KSOW</t>
  </si>
  <si>
    <t>SUMA (w zł) na działania 3, 4, 6 i 9</t>
  </si>
  <si>
    <t>Limit środków (w zł) dla partnerów KSOW składających wnioski o wybór operacji do urzędów marszałkowskich w zakresie działania nr 3, 4, 6 i 9-13 planu działania KSOW</t>
  </si>
  <si>
    <t>Limit środków przewidzianych na realizację operacji w ramach konkursu nr 4/2020 (w zł)</t>
  </si>
  <si>
    <t>Rok 2021</t>
  </si>
  <si>
    <t>Rok 2020</t>
  </si>
  <si>
    <t>Wspieranie współpracy w sektorze rolnym i realizacji przez rolników wspólnych inwestycji.</t>
  </si>
  <si>
    <t>Limit w zł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</si>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</sst>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sz val="1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" fontId="1" fillId="0" borderId="0" xfId="0" applyNumberFormat="1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0" fillId="0" borderId="4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4" fontId="2" fillId="0" borderId="17" xfId="0" applyNumberFormat="1" applyFont="1" applyBorder="1" applyAlignment="1">
      <alignment vertical="center"/>
    </xf>
    <xf numFmtId="4" fontId="2" fillId="0" borderId="18" xfId="0" applyNumberFormat="1" applyFont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4" fontId="1" fillId="4" borderId="2" xfId="0" applyNumberFormat="1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2" fillId="0" borderId="14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vertical="center"/>
    </xf>
    <xf numFmtId="4" fontId="2" fillId="0" borderId="17" xfId="0" applyNumberFormat="1" applyFont="1" applyFill="1" applyBorder="1" applyAlignment="1">
      <alignment vertical="center"/>
    </xf>
    <xf numFmtId="4" fontId="2" fillId="0" borderId="12" xfId="0" applyNumberFormat="1" applyFont="1" applyFill="1" applyBorder="1" applyAlignment="1">
      <alignment vertical="center"/>
    </xf>
    <xf numFmtId="4" fontId="2" fillId="0" borderId="9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 wrapText="1"/>
    </xf>
    <xf numFmtId="4" fontId="0" fillId="0" borderId="22" xfId="0" applyNumberFormat="1" applyBorder="1" applyAlignment="1">
      <alignment vertical="center" wrapText="1"/>
    </xf>
    <xf numFmtId="4" fontId="2" fillId="0" borderId="23" xfId="0" applyNumberFormat="1" applyFont="1" applyBorder="1" applyAlignment="1">
      <alignment vertical="center" wrapText="1"/>
    </xf>
    <xf numFmtId="4" fontId="2" fillId="0" borderId="24" xfId="0" applyNumberFormat="1" applyFont="1" applyBorder="1" applyAlignment="1">
      <alignment vertical="center" wrapText="1"/>
    </xf>
    <xf numFmtId="4" fontId="2" fillId="2" borderId="21" xfId="0" applyNumberFormat="1" applyFont="1" applyFill="1" applyBorder="1" applyAlignment="1">
      <alignment vertical="center" wrapText="1"/>
    </xf>
    <xf numFmtId="4" fontId="2" fillId="0" borderId="22" xfId="0" applyNumberFormat="1" applyFont="1" applyBorder="1" applyAlignment="1">
      <alignment vertical="center" wrapText="1"/>
    </xf>
    <xf numFmtId="4" fontId="1" fillId="3" borderId="21" xfId="0" applyNumberFormat="1" applyFont="1" applyFill="1" applyBorder="1" applyAlignment="1">
      <alignment vertical="center"/>
    </xf>
    <xf numFmtId="4" fontId="2" fillId="0" borderId="25" xfId="0" applyNumberFormat="1" applyFont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9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0" borderId="12" xfId="0" applyNumberFormat="1" applyFont="1" applyFill="1" applyBorder="1" applyAlignment="1">
      <alignment horizontal="right" vertical="center"/>
    </xf>
    <xf numFmtId="4" fontId="1" fillId="3" borderId="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9" fontId="2" fillId="0" borderId="26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="70" zoomScaleNormal="70" workbookViewId="0">
      <selection activeCell="D20" sqref="D20"/>
    </sheetView>
  </sheetViews>
  <sheetFormatPr defaultRowHeight="14.25"/>
  <cols>
    <col min="1" max="1" width="13.5" style="1" customWidth="1"/>
    <col min="2" max="2" width="58.125" style="1" customWidth="1"/>
    <col min="3" max="3" width="18.875" style="1" customWidth="1"/>
    <col min="4" max="4" width="22" style="1" bestFit="1" customWidth="1"/>
    <col min="5" max="5" width="17.75" style="1" customWidth="1"/>
    <col min="6" max="6" width="14.25" style="1" customWidth="1"/>
    <col min="7" max="7" width="14.125" style="1" bestFit="1" customWidth="1"/>
    <col min="8" max="8" width="15.25" style="1" bestFit="1" customWidth="1"/>
    <col min="9" max="9" width="15.875" style="1" bestFit="1" customWidth="1"/>
    <col min="10" max="10" width="16.125" style="1" bestFit="1" customWidth="1"/>
    <col min="11" max="11" width="15.375" style="1" bestFit="1" customWidth="1"/>
    <col min="12" max="12" width="17" style="1" bestFit="1" customWidth="1"/>
    <col min="13" max="13" width="17.875" style="1" customWidth="1"/>
    <col min="14" max="14" width="16" style="1" bestFit="1" customWidth="1"/>
    <col min="15" max="15" width="16.625" style="1" bestFit="1" customWidth="1"/>
    <col min="16" max="16" width="23" style="1" bestFit="1" customWidth="1"/>
    <col min="17" max="17" width="19.75" style="1" bestFit="1" customWidth="1"/>
    <col min="18" max="18" width="21.75" style="1" bestFit="1" customWidth="1"/>
    <col min="19" max="19" width="23.875" style="1" bestFit="1" customWidth="1"/>
    <col min="20" max="16384" width="9" style="1"/>
  </cols>
  <sheetData>
    <row r="1" spans="1:18" ht="33.75" customHeight="1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33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33.75" customHeight="1" thickBot="1">
      <c r="A3" s="3" t="s">
        <v>29</v>
      </c>
      <c r="B3" s="3"/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33.75" customHeight="1" thickBot="1">
      <c r="A4" s="3"/>
      <c r="B4" s="3"/>
      <c r="C4" s="66" t="s">
        <v>36</v>
      </c>
      <c r="D4" s="67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33.75" customHeight="1" thickBot="1">
      <c r="A5" s="4" t="s">
        <v>0</v>
      </c>
      <c r="B5" s="5" t="s">
        <v>1</v>
      </c>
      <c r="C5" s="42" t="s">
        <v>34</v>
      </c>
      <c r="D5" s="51" t="s">
        <v>33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3.75" customHeight="1">
      <c r="A6" s="6">
        <v>3</v>
      </c>
      <c r="B6" s="7" t="s">
        <v>2</v>
      </c>
      <c r="C6" s="58">
        <v>1500000</v>
      </c>
      <c r="D6" s="52">
        <v>1500000</v>
      </c>
      <c r="E6" s="8"/>
      <c r="F6" s="8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57">
      <c r="A7" s="9">
        <v>4</v>
      </c>
      <c r="B7" s="10" t="s">
        <v>3</v>
      </c>
      <c r="C7" s="59">
        <v>2000000</v>
      </c>
      <c r="D7" s="53">
        <v>2000000</v>
      </c>
      <c r="E7" s="8"/>
      <c r="F7" s="8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42.75">
      <c r="A8" s="9">
        <v>6</v>
      </c>
      <c r="B8" s="10" t="s">
        <v>4</v>
      </c>
      <c r="C8" s="59">
        <v>5925000</v>
      </c>
      <c r="D8" s="53">
        <v>5925000</v>
      </c>
      <c r="E8" s="8"/>
      <c r="F8" s="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29.25" thickBot="1">
      <c r="A9" s="11">
        <v>9</v>
      </c>
      <c r="B9" s="12" t="s">
        <v>35</v>
      </c>
      <c r="C9" s="60">
        <v>1175000</v>
      </c>
      <c r="D9" s="54">
        <v>1175000</v>
      </c>
      <c r="E9" s="8"/>
      <c r="F9" s="8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43.5" thickBot="1">
      <c r="A10" s="13" t="s">
        <v>27</v>
      </c>
      <c r="B10" s="14"/>
      <c r="C10" s="61">
        <f>SUM(C6:C9)</f>
        <v>10600000</v>
      </c>
      <c r="D10" s="55">
        <f>SUM(D6:D9)</f>
        <v>10600000</v>
      </c>
      <c r="E10" s="8"/>
      <c r="F10" s="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8.5">
      <c r="A11" s="15">
        <v>10</v>
      </c>
      <c r="B11" s="16" t="s">
        <v>5</v>
      </c>
      <c r="C11" s="62">
        <v>500000</v>
      </c>
      <c r="D11" s="56">
        <v>500000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57">
      <c r="A12" s="9">
        <v>11</v>
      </c>
      <c r="B12" s="10" t="s">
        <v>6</v>
      </c>
      <c r="C12" s="62">
        <v>2400000</v>
      </c>
      <c r="D12" s="56">
        <v>2400000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8.5">
      <c r="A13" s="9">
        <v>12</v>
      </c>
      <c r="B13" s="10" t="s">
        <v>7</v>
      </c>
      <c r="C13" s="62">
        <v>0</v>
      </c>
      <c r="D13" s="56">
        <v>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9.25" customHeight="1" thickBot="1">
      <c r="A14" s="11">
        <v>13</v>
      </c>
      <c r="B14" s="12" t="s">
        <v>8</v>
      </c>
      <c r="C14" s="60">
        <v>1000000</v>
      </c>
      <c r="D14" s="54">
        <v>1000000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57" customHeight="1" thickBot="1">
      <c r="A15" s="13" t="s">
        <v>26</v>
      </c>
      <c r="B15" s="14"/>
      <c r="C15" s="61">
        <f>SUM(C11:C14)</f>
        <v>3900000</v>
      </c>
      <c r="D15" s="55">
        <f>SUM(D11:D14)</f>
        <v>3900000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47.25" customHeight="1" thickBot="1">
      <c r="A16" s="49" t="s">
        <v>28</v>
      </c>
      <c r="B16" s="50"/>
      <c r="C16" s="63">
        <f>C10+C15</f>
        <v>14500000</v>
      </c>
      <c r="D16" s="57">
        <f>D10+D15</f>
        <v>14500000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9" ht="33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9" ht="33.75" customHeight="1" thickBot="1">
      <c r="A18" s="65" t="s">
        <v>31</v>
      </c>
      <c r="B18" s="65"/>
      <c r="C18" s="65"/>
      <c r="D18" s="65"/>
      <c r="E18" s="65"/>
      <c r="F18" s="65"/>
      <c r="G18" s="65"/>
      <c r="H18" s="65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9" ht="33.75" customHeight="1" thickBot="1">
      <c r="A19" s="3"/>
      <c r="B19" s="71" t="s">
        <v>37</v>
      </c>
      <c r="C19" s="66" t="s">
        <v>34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9"/>
    </row>
    <row r="20" spans="1:19" ht="57.75" customHeight="1" thickBot="1">
      <c r="A20" s="4" t="s">
        <v>0</v>
      </c>
      <c r="B20" s="70" t="s">
        <v>9</v>
      </c>
      <c r="C20" s="42" t="s">
        <v>10</v>
      </c>
      <c r="D20" s="42" t="s">
        <v>11</v>
      </c>
      <c r="E20" s="42" t="s">
        <v>12</v>
      </c>
      <c r="F20" s="42" t="s">
        <v>13</v>
      </c>
      <c r="G20" s="42" t="s">
        <v>14</v>
      </c>
      <c r="H20" s="42" t="s">
        <v>15</v>
      </c>
      <c r="I20" s="42" t="s">
        <v>16</v>
      </c>
      <c r="J20" s="42" t="s">
        <v>17</v>
      </c>
      <c r="K20" s="42" t="s">
        <v>18</v>
      </c>
      <c r="L20" s="42" t="s">
        <v>19</v>
      </c>
      <c r="M20" s="42" t="s">
        <v>20</v>
      </c>
      <c r="N20" s="42" t="s">
        <v>21</v>
      </c>
      <c r="O20" s="42" t="s">
        <v>22</v>
      </c>
      <c r="P20" s="42" t="s">
        <v>23</v>
      </c>
      <c r="Q20" s="42" t="s">
        <v>24</v>
      </c>
      <c r="R20" s="41" t="s">
        <v>25</v>
      </c>
    </row>
    <row r="21" spans="1:19" s="21" customFormat="1" ht="57.75" customHeight="1">
      <c r="A21" s="17">
        <v>3</v>
      </c>
      <c r="B21" s="18" t="s">
        <v>2</v>
      </c>
      <c r="C21" s="19">
        <v>30000</v>
      </c>
      <c r="D21" s="19">
        <v>0</v>
      </c>
      <c r="E21" s="19">
        <v>26000</v>
      </c>
      <c r="F21" s="44">
        <v>50000</v>
      </c>
      <c r="G21" s="19">
        <v>50000</v>
      </c>
      <c r="H21" s="19">
        <v>100000</v>
      </c>
      <c r="I21" s="19">
        <v>200000</v>
      </c>
      <c r="J21" s="19">
        <v>50000</v>
      </c>
      <c r="K21" s="19">
        <v>300000</v>
      </c>
      <c r="L21" s="19">
        <v>135000</v>
      </c>
      <c r="M21" s="19">
        <v>50000</v>
      </c>
      <c r="N21" s="19">
        <v>120000</v>
      </c>
      <c r="O21" s="19">
        <v>200000</v>
      </c>
      <c r="P21" s="19">
        <v>100000</v>
      </c>
      <c r="Q21" s="19">
        <v>100000</v>
      </c>
      <c r="R21" s="20">
        <v>50000</v>
      </c>
    </row>
    <row r="22" spans="1:19" ht="57">
      <c r="A22" s="9">
        <v>4</v>
      </c>
      <c r="B22" s="10" t="s">
        <v>3</v>
      </c>
      <c r="C22" s="22">
        <v>70000</v>
      </c>
      <c r="D22" s="22">
        <v>55000</v>
      </c>
      <c r="E22" s="22">
        <v>40000</v>
      </c>
      <c r="F22" s="45">
        <v>140000</v>
      </c>
      <c r="G22" s="22">
        <v>50000</v>
      </c>
      <c r="H22" s="22">
        <v>100000</v>
      </c>
      <c r="I22" s="22">
        <v>250000</v>
      </c>
      <c r="J22" s="22"/>
      <c r="K22" s="22">
        <v>95000</v>
      </c>
      <c r="L22" s="22">
        <v>140000</v>
      </c>
      <c r="M22" s="22">
        <v>70000</v>
      </c>
      <c r="N22" s="22">
        <v>120000</v>
      </c>
      <c r="O22" s="22">
        <v>70000</v>
      </c>
      <c r="P22" s="22">
        <v>200000</v>
      </c>
      <c r="Q22" s="22">
        <v>100000</v>
      </c>
      <c r="R22" s="23">
        <v>100000</v>
      </c>
    </row>
    <row r="23" spans="1:19" ht="42.75">
      <c r="A23" s="9">
        <v>6</v>
      </c>
      <c r="B23" s="10" t="s">
        <v>4</v>
      </c>
      <c r="C23" s="22">
        <v>150000</v>
      </c>
      <c r="D23" s="22">
        <v>400000</v>
      </c>
      <c r="E23" s="22">
        <v>170000</v>
      </c>
      <c r="F23" s="45">
        <v>80000</v>
      </c>
      <c r="G23" s="22">
        <v>570000</v>
      </c>
      <c r="H23" s="22">
        <v>600000</v>
      </c>
      <c r="I23" s="22">
        <v>200000</v>
      </c>
      <c r="J23" s="22">
        <v>100000</v>
      </c>
      <c r="K23" s="22">
        <v>150000</v>
      </c>
      <c r="L23" s="22">
        <v>200000</v>
      </c>
      <c r="M23" s="22">
        <v>240000</v>
      </c>
      <c r="N23" s="22">
        <v>140000</v>
      </c>
      <c r="O23" s="22">
        <v>130000</v>
      </c>
      <c r="P23" s="22">
        <v>300000</v>
      </c>
      <c r="Q23" s="22">
        <v>400000</v>
      </c>
      <c r="R23" s="23">
        <v>140000</v>
      </c>
    </row>
    <row r="24" spans="1:19" ht="29.25" thickBot="1">
      <c r="A24" s="24">
        <v>9</v>
      </c>
      <c r="B24" s="25" t="s">
        <v>35</v>
      </c>
      <c r="C24" s="26">
        <v>100000</v>
      </c>
      <c r="D24" s="26">
        <v>100000</v>
      </c>
      <c r="E24" s="26">
        <v>250000</v>
      </c>
      <c r="F24" s="46">
        <v>80000</v>
      </c>
      <c r="G24" s="26">
        <v>200000</v>
      </c>
      <c r="H24" s="26">
        <v>150000</v>
      </c>
      <c r="I24" s="26">
        <v>250000</v>
      </c>
      <c r="J24" s="26">
        <v>100000</v>
      </c>
      <c r="K24" s="26">
        <v>300000</v>
      </c>
      <c r="L24" s="26">
        <v>0</v>
      </c>
      <c r="M24" s="26">
        <v>80000</v>
      </c>
      <c r="N24" s="26">
        <v>100000</v>
      </c>
      <c r="O24" s="26">
        <v>70000</v>
      </c>
      <c r="P24" s="26">
        <v>300000</v>
      </c>
      <c r="Q24" s="26">
        <v>100000</v>
      </c>
      <c r="R24" s="27">
        <v>150000</v>
      </c>
    </row>
    <row r="25" spans="1:19" ht="43.5" thickBot="1">
      <c r="A25" s="13" t="s">
        <v>30</v>
      </c>
      <c r="B25" s="14"/>
      <c r="C25" s="28">
        <f>SUM(C21:C24)</f>
        <v>350000</v>
      </c>
      <c r="D25" s="28">
        <f t="shared" ref="D25:R25" si="0">SUM(D21:D24)</f>
        <v>555000</v>
      </c>
      <c r="E25" s="28">
        <f t="shared" si="0"/>
        <v>486000</v>
      </c>
      <c r="F25" s="28">
        <f t="shared" si="0"/>
        <v>350000</v>
      </c>
      <c r="G25" s="28">
        <f t="shared" si="0"/>
        <v>870000</v>
      </c>
      <c r="H25" s="28">
        <f t="shared" si="0"/>
        <v>950000</v>
      </c>
      <c r="I25" s="28">
        <f t="shared" si="0"/>
        <v>900000</v>
      </c>
      <c r="J25" s="28">
        <f t="shared" si="0"/>
        <v>250000</v>
      </c>
      <c r="K25" s="28">
        <f t="shared" si="0"/>
        <v>845000</v>
      </c>
      <c r="L25" s="28">
        <f t="shared" si="0"/>
        <v>475000</v>
      </c>
      <c r="M25" s="28">
        <f t="shared" si="0"/>
        <v>440000</v>
      </c>
      <c r="N25" s="28">
        <f t="shared" si="0"/>
        <v>480000</v>
      </c>
      <c r="O25" s="28">
        <f t="shared" si="0"/>
        <v>470000</v>
      </c>
      <c r="P25" s="28">
        <f t="shared" si="0"/>
        <v>900000</v>
      </c>
      <c r="Q25" s="28">
        <f t="shared" si="0"/>
        <v>700000</v>
      </c>
      <c r="R25" s="29">
        <f t="shared" si="0"/>
        <v>440000</v>
      </c>
    </row>
    <row r="26" spans="1:19" ht="28.5">
      <c r="A26" s="15">
        <v>10</v>
      </c>
      <c r="B26" s="16" t="s">
        <v>5</v>
      </c>
      <c r="C26" s="30">
        <v>0</v>
      </c>
      <c r="D26" s="30">
        <v>25000</v>
      </c>
      <c r="E26" s="30"/>
      <c r="F26" s="47">
        <v>100000</v>
      </c>
      <c r="G26" s="30"/>
      <c r="H26" s="30">
        <v>200000</v>
      </c>
      <c r="I26" s="30">
        <v>100000</v>
      </c>
      <c r="J26" s="30">
        <v>75000</v>
      </c>
      <c r="K26" s="30">
        <v>50000</v>
      </c>
      <c r="L26" s="30">
        <v>60000</v>
      </c>
      <c r="M26" s="30">
        <v>0</v>
      </c>
      <c r="N26" s="30">
        <v>40000</v>
      </c>
      <c r="O26" s="30">
        <v>70000</v>
      </c>
      <c r="P26" s="30">
        <v>50000</v>
      </c>
      <c r="Q26" s="30">
        <v>30000</v>
      </c>
      <c r="R26" s="31"/>
    </row>
    <row r="27" spans="1:19" ht="57">
      <c r="A27" s="9">
        <v>11</v>
      </c>
      <c r="B27" s="10" t="s">
        <v>6</v>
      </c>
      <c r="C27" s="22">
        <v>75000</v>
      </c>
      <c r="D27" s="22"/>
      <c r="E27" s="22"/>
      <c r="F27" s="45">
        <v>10000</v>
      </c>
      <c r="G27" s="22"/>
      <c r="H27" s="22">
        <v>0</v>
      </c>
      <c r="I27" s="22">
        <v>100000</v>
      </c>
      <c r="J27" s="22"/>
      <c r="K27" s="22">
        <v>50000</v>
      </c>
      <c r="L27" s="22">
        <v>200000</v>
      </c>
      <c r="M27" s="22">
        <v>0</v>
      </c>
      <c r="N27" s="22">
        <v>50000</v>
      </c>
      <c r="O27" s="22">
        <v>20000</v>
      </c>
      <c r="P27" s="22"/>
      <c r="Q27" s="22">
        <v>90000</v>
      </c>
      <c r="R27" s="23">
        <v>80000</v>
      </c>
    </row>
    <row r="28" spans="1:19" ht="28.5">
      <c r="A28" s="9">
        <v>12</v>
      </c>
      <c r="B28" s="10" t="s">
        <v>7</v>
      </c>
      <c r="C28" s="22">
        <v>25000</v>
      </c>
      <c r="D28" s="22"/>
      <c r="E28" s="22"/>
      <c r="F28" s="45">
        <v>10000</v>
      </c>
      <c r="G28" s="22"/>
      <c r="H28" s="22">
        <v>250000</v>
      </c>
      <c r="I28" s="22">
        <v>0</v>
      </c>
      <c r="J28" s="22"/>
      <c r="K28" s="22">
        <v>20000</v>
      </c>
      <c r="L28" s="22">
        <v>0</v>
      </c>
      <c r="M28" s="22">
        <v>0</v>
      </c>
      <c r="N28" s="22">
        <v>20000</v>
      </c>
      <c r="O28" s="22"/>
      <c r="P28" s="22"/>
      <c r="Q28" s="22">
        <v>0</v>
      </c>
      <c r="R28" s="23"/>
    </row>
    <row r="29" spans="1:19" ht="28.5" customHeight="1" thickBot="1">
      <c r="A29" s="11">
        <v>13</v>
      </c>
      <c r="B29" s="12" t="s">
        <v>8</v>
      </c>
      <c r="C29" s="32">
        <v>100000</v>
      </c>
      <c r="D29" s="32"/>
      <c r="E29" s="32">
        <v>324000</v>
      </c>
      <c r="F29" s="48">
        <v>30000</v>
      </c>
      <c r="G29" s="32"/>
      <c r="H29" s="32">
        <v>200000</v>
      </c>
      <c r="I29" s="32">
        <v>100000</v>
      </c>
      <c r="J29" s="32">
        <v>75000</v>
      </c>
      <c r="K29" s="32">
        <v>50000</v>
      </c>
      <c r="L29" s="32">
        <v>0</v>
      </c>
      <c r="M29" s="32">
        <v>0</v>
      </c>
      <c r="N29" s="32">
        <v>100000</v>
      </c>
      <c r="O29" s="32">
        <v>20000</v>
      </c>
      <c r="P29" s="32">
        <v>50000</v>
      </c>
      <c r="Q29" s="32">
        <v>52000</v>
      </c>
      <c r="R29" s="33">
        <v>80000</v>
      </c>
    </row>
    <row r="30" spans="1:19" ht="44.25" customHeight="1" thickBot="1">
      <c r="A30" s="13" t="s">
        <v>26</v>
      </c>
      <c r="B30" s="14"/>
      <c r="C30" s="28">
        <f>SUM(C26:C29)</f>
        <v>200000</v>
      </c>
      <c r="D30" s="28">
        <f t="shared" ref="D30:R30" si="1">SUM(D26:D29)</f>
        <v>25000</v>
      </c>
      <c r="E30" s="28">
        <f t="shared" si="1"/>
        <v>324000</v>
      </c>
      <c r="F30" s="28">
        <f t="shared" si="1"/>
        <v>150000</v>
      </c>
      <c r="G30" s="28">
        <f t="shared" si="1"/>
        <v>0</v>
      </c>
      <c r="H30" s="28">
        <f t="shared" si="1"/>
        <v>650000</v>
      </c>
      <c r="I30" s="28">
        <f t="shared" si="1"/>
        <v>300000</v>
      </c>
      <c r="J30" s="28">
        <f t="shared" si="1"/>
        <v>150000</v>
      </c>
      <c r="K30" s="28">
        <f t="shared" si="1"/>
        <v>170000</v>
      </c>
      <c r="L30" s="28">
        <f t="shared" si="1"/>
        <v>260000</v>
      </c>
      <c r="M30" s="28">
        <f t="shared" si="1"/>
        <v>0</v>
      </c>
      <c r="N30" s="28">
        <f t="shared" si="1"/>
        <v>210000</v>
      </c>
      <c r="O30" s="28">
        <f t="shared" si="1"/>
        <v>110000</v>
      </c>
      <c r="P30" s="28">
        <f t="shared" si="1"/>
        <v>100000</v>
      </c>
      <c r="Q30" s="28">
        <f t="shared" si="1"/>
        <v>172000</v>
      </c>
      <c r="R30" s="29">
        <f t="shared" si="1"/>
        <v>160000</v>
      </c>
    </row>
    <row r="31" spans="1:19" s="39" customFormat="1" ht="45.75" thickBot="1">
      <c r="A31" s="34" t="s">
        <v>28</v>
      </c>
      <c r="B31" s="35"/>
      <c r="C31" s="36">
        <f>C25+C30</f>
        <v>550000</v>
      </c>
      <c r="D31" s="36">
        <f t="shared" ref="D31:R31" si="2">D25+D30</f>
        <v>580000</v>
      </c>
      <c r="E31" s="36">
        <f t="shared" si="2"/>
        <v>810000</v>
      </c>
      <c r="F31" s="36">
        <f t="shared" si="2"/>
        <v>500000</v>
      </c>
      <c r="G31" s="36">
        <f t="shared" si="2"/>
        <v>870000</v>
      </c>
      <c r="H31" s="36">
        <f t="shared" si="2"/>
        <v>1600000</v>
      </c>
      <c r="I31" s="36">
        <f t="shared" si="2"/>
        <v>1200000</v>
      </c>
      <c r="J31" s="36">
        <f t="shared" si="2"/>
        <v>400000</v>
      </c>
      <c r="K31" s="36">
        <f t="shared" si="2"/>
        <v>1015000</v>
      </c>
      <c r="L31" s="36">
        <f t="shared" si="2"/>
        <v>735000</v>
      </c>
      <c r="M31" s="36">
        <f t="shared" si="2"/>
        <v>440000</v>
      </c>
      <c r="N31" s="36">
        <f t="shared" si="2"/>
        <v>690000</v>
      </c>
      <c r="O31" s="36">
        <f t="shared" si="2"/>
        <v>580000</v>
      </c>
      <c r="P31" s="36">
        <f t="shared" si="2"/>
        <v>1000000</v>
      </c>
      <c r="Q31" s="36">
        <f t="shared" si="2"/>
        <v>872000</v>
      </c>
      <c r="R31" s="37">
        <f t="shared" si="2"/>
        <v>600000</v>
      </c>
      <c r="S31" s="38"/>
    </row>
    <row r="37" spans="3:3">
      <c r="C37" s="40"/>
    </row>
  </sheetData>
  <mergeCells count="4">
    <mergeCell ref="A1:R1"/>
    <mergeCell ref="A18:H18"/>
    <mergeCell ref="C4:D4"/>
    <mergeCell ref="C19:R19"/>
  </mergeCells>
  <pageMargins left="0.70866141732283472" right="0.70866141732283472" top="0.74803149606299213" bottom="0.74803149606299213" header="0.31496062992125984" footer="0.31496062992125984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alokacja 2020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Krajewska Wioleta</dc:creator>
  <cp:lastModifiedBy>ikamin</cp:lastModifiedBy>
  <cp:lastPrinted>2019-11-05T10:04:32Z</cp:lastPrinted>
  <dcterms:created xsi:type="dcterms:W3CDTF">2018-11-14T13:49:33Z</dcterms:created>
  <dcterms:modified xsi:type="dcterms:W3CDTF">2019-11-08T09:19:56Z</dcterms:modified>
</cp:coreProperties>
</file>